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125" activeTab="1"/>
  </bookViews>
  <sheets>
    <sheet name="Załącznik 23" sheetId="1" r:id="rId1"/>
    <sheet name="Załącznik 24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J19" i="1" l="1"/>
  <c r="I19" i="1"/>
  <c r="H19" i="1"/>
  <c r="G19" i="1"/>
  <c r="F19" i="1"/>
  <c r="E19" i="1"/>
  <c r="G24" i="2" l="1"/>
  <c r="G20" i="2"/>
  <c r="G11" i="2"/>
  <c r="J12" i="1"/>
  <c r="I12" i="1"/>
  <c r="H12" i="1"/>
  <c r="G12" i="1"/>
  <c r="F12" i="1"/>
  <c r="G56" i="2" l="1"/>
  <c r="K24" i="2" l="1"/>
  <c r="J24" i="2"/>
  <c r="K20" i="2"/>
  <c r="J20" i="2"/>
  <c r="J11" i="2"/>
  <c r="I20" i="2"/>
  <c r="I24" i="2"/>
  <c r="H24" i="2"/>
  <c r="H21" i="2"/>
  <c r="H20" i="2" s="1"/>
  <c r="I11" i="2"/>
  <c r="H11" i="2"/>
  <c r="H56" i="2" l="1"/>
  <c r="I56" i="2"/>
  <c r="K56" i="2"/>
  <c r="J56" i="2"/>
</calcChain>
</file>

<file path=xl/comments1.xml><?xml version="1.0" encoding="utf-8"?>
<comments xmlns="http://schemas.openxmlformats.org/spreadsheetml/2006/main">
  <authors>
    <author>Autor</author>
  </authors>
  <commentList>
    <comment ref="H7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I7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J7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K7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G5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H5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I5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J5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K5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<sst xmlns="http://schemas.openxmlformats.org/spreadsheetml/2006/main" count="95" uniqueCount="69">
  <si>
    <t>Wydatki na funkcjonowanie (utrzymanie) jednostki na 2018 rok</t>
  </si>
  <si>
    <t>Lp.</t>
  </si>
  <si>
    <t>dział</t>
  </si>
  <si>
    <t>rozdział</t>
  </si>
  <si>
    <t>§</t>
  </si>
  <si>
    <t>przeznaczenie wydatków</t>
  </si>
  <si>
    <t>umowa na czas określony do dnia/ umowa na czas nieokreślony/ wydatki z mocy prawa/ wydatek jednorazowy</t>
  </si>
  <si>
    <t>plan wydatków na 2018 rok</t>
  </si>
  <si>
    <t>zakup oleju opałowego</t>
  </si>
  <si>
    <t>Zarządu Województwa</t>
  </si>
  <si>
    <t>Świętokrzyskiego</t>
  </si>
  <si>
    <t>Załącznik Nr 24</t>
  </si>
  <si>
    <t>do Uchwały Nr 2843/17</t>
  </si>
  <si>
    <t>z dnia 19.07.2017 roku</t>
  </si>
  <si>
    <t>plan wydatków na 2017 rok                     na dzień 1.09.2017 r.</t>
  </si>
  <si>
    <t>plan wydatków             na 2017 rok                    na dzień               1.01.2017 r.</t>
  </si>
  <si>
    <t>wykonanie wydatków                          w 2016 roku</t>
  </si>
  <si>
    <t>przewidywane wykonanie                   w 2017 roku</t>
  </si>
  <si>
    <t>zakup środków żywności</t>
  </si>
  <si>
    <t>zakup energii, woda</t>
  </si>
  <si>
    <t>opłaty z tyt usług telekomunikacyjnych</t>
  </si>
  <si>
    <t>zakup usług pozostał., eksertyz</t>
  </si>
  <si>
    <t>podróże słuzbowe</t>
  </si>
  <si>
    <t>Rózne opłaty i składki</t>
  </si>
  <si>
    <t>odpis na ZFSS</t>
  </si>
  <si>
    <t>podatek od nieruchomości</t>
  </si>
  <si>
    <t>opłaty na rzecz budżetu pańtwa</t>
  </si>
  <si>
    <t>opłaty na rzecz budżetu j.s.t.</t>
  </si>
  <si>
    <t>kary i odszkodowania wypłacane na rzecz osób fiz.</t>
  </si>
  <si>
    <t>koszty postępowania sądowego</t>
  </si>
  <si>
    <t>szkolenia pracowników</t>
  </si>
  <si>
    <t>dozór mienia</t>
  </si>
  <si>
    <t>odprowadz. Ścieków</t>
  </si>
  <si>
    <t>sprzątanie pomieszcz. biurowych</t>
  </si>
  <si>
    <t>zakup usług zdrowotnych</t>
  </si>
  <si>
    <t>pozostałe podatki  na recz bużetów j.s.t.</t>
  </si>
  <si>
    <t>Zakup mater. i wyposażenia w tym:</t>
  </si>
  <si>
    <t>zakup materiałów biurowych</t>
  </si>
  <si>
    <t>zakup pozostałych materiałów</t>
  </si>
  <si>
    <t>opłaty pocztowe</t>
  </si>
  <si>
    <t>najem pomieszczeń</t>
  </si>
  <si>
    <t>Zakup usług pozostałych w tym:</t>
  </si>
  <si>
    <t>Zakup usług remontowych w tym:</t>
  </si>
  <si>
    <t>umowa do 31.12.2018</t>
  </si>
  <si>
    <t>umowa do 31.12.2017</t>
  </si>
  <si>
    <t>zakup mater.-paliwo</t>
  </si>
  <si>
    <t>konserwacja  sprzętu administrac.,samoch</t>
  </si>
  <si>
    <t>pozosłałe usługi</t>
  </si>
  <si>
    <t>konserwacja i remont  pomieszczeń budynków</t>
  </si>
  <si>
    <t>umowa na czas nieokreślony</t>
  </si>
  <si>
    <t>wydatki jednorazowe</t>
  </si>
  <si>
    <t>umowy do 31.12.2017</t>
  </si>
  <si>
    <t>wydatek z mocy prawa</t>
  </si>
  <si>
    <t>umowy do 31.12.2018</t>
  </si>
  <si>
    <t>kary i odszkod. wypł. na rzecz osób prawnych i innych</t>
  </si>
  <si>
    <t>Załącznik Nr 23</t>
  </si>
  <si>
    <t xml:space="preserve">Zarządu Województwa </t>
  </si>
  <si>
    <t xml:space="preserve">Świętokrzyskiego </t>
  </si>
  <si>
    <t>Wydatki na funkcjonowanie (utrzymanie) jednostki budżetowej w latach 2018 - 2023</t>
  </si>
  <si>
    <t>plan na 2018 rok</t>
  </si>
  <si>
    <t>plan na 2019 rok</t>
  </si>
  <si>
    <t>plan na 2020 rok</t>
  </si>
  <si>
    <t>plan na 2021 rok</t>
  </si>
  <si>
    <t>plan na 2022 rok</t>
  </si>
  <si>
    <t>plan na 2023 rok</t>
  </si>
  <si>
    <t>Świętokrzyski Zarząd Dróg Wojewódzkich w Kielcach</t>
  </si>
  <si>
    <r>
      <rPr>
        <sz val="8"/>
        <color theme="1"/>
        <rFont val="Verdana"/>
        <family val="2"/>
        <charset val="238"/>
      </rPr>
      <t>Nazwa jednostki budżetowej</t>
    </r>
    <r>
      <rPr>
        <b/>
        <sz val="8"/>
        <color theme="1"/>
        <rFont val="Verdana"/>
        <family val="2"/>
        <charset val="238"/>
      </rPr>
      <t>: Świętokrzyski Zarząd Dróg Wojewódzkich w Kielcach</t>
    </r>
  </si>
  <si>
    <t>Nazwa jednostki budżetowej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</si>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</sst>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8"/>
      <color theme="1"/>
      <name val="Verdana"/>
      <family val="2"/>
      <charset val="238"/>
    </font>
    <font>
      <sz val="8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4" fontId="0" fillId="0" borderId="0" xfId="0" applyNumberFormat="1"/>
    <xf numFmtId="0" fontId="0" fillId="0" borderId="0" xfId="0" applyBorder="1"/>
    <xf numFmtId="4" fontId="0" fillId="0" borderId="0" xfId="0" applyNumberForma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3" fillId="0" borderId="0" xfId="0" applyFont="1" applyBorder="1"/>
    <xf numFmtId="2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0" fillId="0" borderId="0" xfId="0" applyNumberFormat="1" applyBorder="1"/>
    <xf numFmtId="4" fontId="1" fillId="0" borderId="0" xfId="0" applyNumberFormat="1" applyFont="1" applyBorder="1" applyAlignment="1">
      <alignment horizontal="right"/>
    </xf>
    <xf numFmtId="2" fontId="0" fillId="0" borderId="0" xfId="0" applyNumberFormat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vertical="top"/>
    </xf>
    <xf numFmtId="2" fontId="0" fillId="0" borderId="0" xfId="0" applyNumberFormat="1" applyAlignment="1">
      <alignment vertical="center" wrapText="1"/>
    </xf>
    <xf numFmtId="0" fontId="9" fillId="0" borderId="0" xfId="0" applyFont="1"/>
    <xf numFmtId="2" fontId="11" fillId="0" borderId="4" xfId="0" applyNumberFormat="1" applyFont="1" applyBorder="1" applyAlignment="1">
      <alignment horizontal="center" vertical="center" wrapText="1"/>
    </xf>
    <xf numFmtId="2" fontId="11" fillId="0" borderId="30" xfId="0" applyNumberFormat="1" applyFont="1" applyBorder="1" applyAlignment="1">
      <alignment horizontal="center" vertical="center" wrapText="1"/>
    </xf>
    <xf numFmtId="2" fontId="11" fillId="0" borderId="29" xfId="0" applyNumberFormat="1" applyFont="1" applyBorder="1" applyAlignment="1">
      <alignment horizontal="center" vertical="center" wrapText="1"/>
    </xf>
    <xf numFmtId="2" fontId="11" fillId="0" borderId="28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4" fontId="12" fillId="0" borderId="1" xfId="0" applyNumberFormat="1" applyFont="1" applyBorder="1" applyAlignment="1">
      <alignment horizontal="right"/>
    </xf>
    <xf numFmtId="4" fontId="12" fillId="0" borderId="1" xfId="0" applyNumberFormat="1" applyFont="1" applyBorder="1"/>
    <xf numFmtId="0" fontId="7" fillId="0" borderId="5" xfId="0" applyFont="1" applyBorder="1"/>
    <xf numFmtId="0" fontId="11" fillId="0" borderId="1" xfId="0" applyFont="1" applyBorder="1"/>
    <xf numFmtId="0" fontId="7" fillId="0" borderId="8" xfId="0" applyFont="1" applyBorder="1"/>
    <xf numFmtId="4" fontId="7" fillId="0" borderId="8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11" xfId="0" applyNumberFormat="1" applyFont="1" applyBorder="1"/>
    <xf numFmtId="0" fontId="7" fillId="0" borderId="2" xfId="0" applyFont="1" applyBorder="1"/>
    <xf numFmtId="0" fontId="7" fillId="0" borderId="6" xfId="0" applyFont="1" applyBorder="1"/>
    <xf numFmtId="0" fontId="11" fillId="0" borderId="2" xfId="0" applyFont="1" applyBorder="1"/>
    <xf numFmtId="0" fontId="7" fillId="0" borderId="9" xfId="0" applyFont="1" applyBorder="1"/>
    <xf numFmtId="4" fontId="7" fillId="0" borderId="9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2" xfId="0" applyNumberFormat="1" applyFont="1" applyBorder="1"/>
    <xf numFmtId="0" fontId="11" fillId="0" borderId="9" xfId="0" applyFont="1" applyBorder="1"/>
    <xf numFmtId="4" fontId="12" fillId="0" borderId="2" xfId="0" applyNumberFormat="1" applyFont="1" applyBorder="1" applyAlignment="1">
      <alignment horizontal="right"/>
    </xf>
    <xf numFmtId="4" fontId="10" fillId="0" borderId="2" xfId="0" applyNumberFormat="1" applyFont="1" applyBorder="1" applyAlignment="1">
      <alignment horizontal="right"/>
    </xf>
    <xf numFmtId="4" fontId="7" fillId="0" borderId="2" xfId="0" applyNumberFormat="1" applyFont="1" applyBorder="1"/>
    <xf numFmtId="2" fontId="7" fillId="0" borderId="12" xfId="0" applyNumberFormat="1" applyFont="1" applyBorder="1"/>
    <xf numFmtId="2" fontId="7" fillId="0" borderId="2" xfId="0" applyNumberFormat="1" applyFont="1" applyBorder="1" applyAlignment="1">
      <alignment horizontal="right"/>
    </xf>
    <xf numFmtId="0" fontId="7" fillId="0" borderId="13" xfId="0" applyFont="1" applyBorder="1"/>
    <xf numFmtId="0" fontId="11" fillId="0" borderId="14" xfId="0" applyFont="1" applyBorder="1"/>
    <xf numFmtId="0" fontId="7" fillId="0" borderId="15" xfId="0" applyFont="1" applyBorder="1"/>
    <xf numFmtId="0" fontId="7" fillId="0" borderId="14" xfId="0" applyFont="1" applyBorder="1"/>
    <xf numFmtId="4" fontId="7" fillId="0" borderId="15" xfId="0" applyNumberFormat="1" applyFont="1" applyBorder="1" applyAlignment="1">
      <alignment horizontal="right"/>
    </xf>
    <xf numFmtId="4" fontId="7" fillId="0" borderId="14" xfId="0" applyNumberFormat="1" applyFont="1" applyBorder="1" applyAlignment="1">
      <alignment horizontal="right"/>
    </xf>
    <xf numFmtId="4" fontId="7" fillId="0" borderId="15" xfId="0" applyNumberFormat="1" applyFont="1" applyBorder="1"/>
    <xf numFmtId="4" fontId="7" fillId="0" borderId="14" xfId="0" applyNumberFormat="1" applyFont="1" applyBorder="1"/>
    <xf numFmtId="4" fontId="7" fillId="0" borderId="16" xfId="0" applyNumberFormat="1" applyFont="1" applyBorder="1"/>
    <xf numFmtId="0" fontId="7" fillId="0" borderId="7" xfId="0" applyFont="1" applyBorder="1"/>
    <xf numFmtId="0" fontId="11" fillId="0" borderId="3" xfId="0" applyFont="1" applyBorder="1"/>
    <xf numFmtId="0" fontId="7" fillId="0" borderId="10" xfId="0" applyFont="1" applyBorder="1"/>
    <xf numFmtId="0" fontId="7" fillId="0" borderId="3" xfId="0" applyFont="1" applyBorder="1"/>
    <xf numFmtId="4" fontId="7" fillId="0" borderId="3" xfId="0" applyNumberFormat="1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2" fontId="11" fillId="0" borderId="19" xfId="0" applyNumberFormat="1" applyFont="1" applyBorder="1" applyAlignment="1">
      <alignment vertical="center" wrapText="1"/>
    </xf>
    <xf numFmtId="0" fontId="7" fillId="0" borderId="22" xfId="0" applyFont="1" applyBorder="1"/>
    <xf numFmtId="4" fontId="7" fillId="0" borderId="22" xfId="0" applyNumberFormat="1" applyFont="1" applyBorder="1"/>
    <xf numFmtId="0" fontId="7" fillId="0" borderId="23" xfId="0" applyFont="1" applyBorder="1"/>
    <xf numFmtId="0" fontId="7" fillId="0" borderId="17" xfId="0" applyFont="1" applyBorder="1"/>
    <xf numFmtId="0" fontId="7" fillId="0" borderId="24" xfId="0" applyFont="1" applyBorder="1"/>
    <xf numFmtId="0" fontId="7" fillId="0" borderId="25" xfId="0" applyFont="1" applyBorder="1"/>
    <xf numFmtId="0" fontId="7" fillId="0" borderId="26" xfId="0" applyFont="1" applyBorder="1"/>
    <xf numFmtId="0" fontId="7" fillId="0" borderId="27" xfId="0" applyFont="1" applyBorder="1"/>
    <xf numFmtId="0" fontId="7" fillId="0" borderId="0" xfId="0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4" fontId="7" fillId="0" borderId="19" xfId="0" applyNumberFormat="1" applyFont="1" applyBorder="1"/>
    <xf numFmtId="4" fontId="7" fillId="0" borderId="20" xfId="0" applyNumberFormat="1" applyFont="1" applyBorder="1"/>
    <xf numFmtId="4" fontId="7" fillId="0" borderId="31" xfId="0" applyNumberFormat="1" applyFont="1" applyBorder="1"/>
    <xf numFmtId="2" fontId="11" fillId="0" borderId="18" xfId="0" applyNumberFormat="1" applyFont="1" applyBorder="1" applyAlignment="1">
      <alignment horizontal="center" vertical="center" wrapText="1"/>
    </xf>
    <xf numFmtId="2" fontId="11" fillId="0" borderId="19" xfId="0" applyNumberFormat="1" applyFont="1" applyBorder="1" applyAlignment="1">
      <alignment horizontal="center" vertical="center" wrapText="1"/>
    </xf>
    <xf numFmtId="2" fontId="11" fillId="0" borderId="20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98"/>
  <sheetViews>
    <sheetView workbookViewId="0">
      <selection activeCell="G16" sqref="G16"/>
    </sheetView>
  </sheetViews>
  <sheetFormatPr defaultRowHeight="15" x14ac:dyDescent="0.25"/>
  <cols>
    <col min="1" max="1" width="9" customWidth="1"/>
    <col min="2" max="2" width="48" customWidth="1"/>
    <col min="3" max="3" width="6.7109375" customWidth="1"/>
    <col min="4" max="4" width="9.42578125" customWidth="1"/>
    <col min="5" max="5" width="17.140625" customWidth="1"/>
    <col min="6" max="6" width="17.7109375" customWidth="1"/>
    <col min="7" max="7" width="18.140625" customWidth="1"/>
    <col min="8" max="8" width="17" customWidth="1"/>
    <col min="9" max="9" width="17.42578125" customWidth="1"/>
    <col min="10" max="10" width="16.7109375" customWidth="1"/>
    <col min="11" max="11" width="14.7109375" customWidth="1"/>
  </cols>
  <sheetData>
    <row r="1" spans="1:14" x14ac:dyDescent="0.25">
      <c r="I1" s="94" t="s">
        <v>55</v>
      </c>
      <c r="J1" s="94"/>
      <c r="N1" s="7"/>
    </row>
    <row r="2" spans="1:14" x14ac:dyDescent="0.25">
      <c r="I2" s="95" t="s">
        <v>12</v>
      </c>
      <c r="J2" s="95"/>
      <c r="K2" s="22"/>
      <c r="N2" s="7"/>
    </row>
    <row r="3" spans="1:14" x14ac:dyDescent="0.25">
      <c r="I3" s="95" t="s">
        <v>56</v>
      </c>
      <c r="J3" s="95"/>
      <c r="K3" s="23"/>
      <c r="N3" s="7"/>
    </row>
    <row r="4" spans="1:14" x14ac:dyDescent="0.25">
      <c r="A4" s="24"/>
      <c r="B4" s="24"/>
      <c r="C4" s="24"/>
      <c r="D4" s="24"/>
      <c r="E4" s="24"/>
      <c r="F4" s="24"/>
      <c r="G4" s="24"/>
      <c r="H4" s="24"/>
      <c r="I4" s="95" t="s">
        <v>57</v>
      </c>
      <c r="J4" s="95"/>
      <c r="K4" s="25"/>
      <c r="L4" s="24"/>
      <c r="M4" s="24"/>
      <c r="N4" s="7"/>
    </row>
    <row r="5" spans="1:14" x14ac:dyDescent="0.25">
      <c r="I5" s="95" t="s">
        <v>13</v>
      </c>
      <c r="J5" s="95"/>
      <c r="K5" s="25"/>
      <c r="N5" s="7"/>
    </row>
    <row r="6" spans="1:14" x14ac:dyDescent="0.25">
      <c r="A6" s="70"/>
      <c r="B6" s="70"/>
      <c r="C6" s="70"/>
      <c r="D6" s="70"/>
      <c r="E6" s="70"/>
      <c r="F6" s="70"/>
      <c r="G6" s="70"/>
      <c r="H6" s="70"/>
      <c r="I6" s="70"/>
      <c r="J6" s="70"/>
      <c r="N6" s="7"/>
    </row>
    <row r="7" spans="1:14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N7" s="7"/>
    </row>
    <row r="8" spans="1:14" x14ac:dyDescent="0.25">
      <c r="A8" s="93" t="s">
        <v>58</v>
      </c>
      <c r="B8" s="93"/>
      <c r="C8" s="93"/>
      <c r="D8" s="93"/>
      <c r="E8" s="93"/>
      <c r="F8" s="93"/>
      <c r="G8" s="93"/>
      <c r="H8" s="93"/>
      <c r="I8" s="93"/>
      <c r="J8" s="93"/>
      <c r="N8" s="7"/>
    </row>
    <row r="9" spans="1:14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N9" s="7"/>
    </row>
    <row r="10" spans="1:14" ht="15.75" thickBot="1" x14ac:dyDescent="0.3">
      <c r="A10" s="70"/>
      <c r="B10" s="70"/>
      <c r="C10" s="70"/>
      <c r="D10" s="70"/>
      <c r="E10" s="70"/>
      <c r="F10" s="70"/>
      <c r="G10" s="70"/>
      <c r="H10" s="70"/>
      <c r="I10" s="70"/>
      <c r="J10" s="70"/>
      <c r="N10" s="7"/>
    </row>
    <row r="11" spans="1:14" ht="21.75" thickBot="1" x14ac:dyDescent="0.3">
      <c r="A11" s="87" t="s">
        <v>1</v>
      </c>
      <c r="B11" s="71" t="s">
        <v>67</v>
      </c>
      <c r="C11" s="88" t="s">
        <v>2</v>
      </c>
      <c r="D11" s="88" t="s">
        <v>3</v>
      </c>
      <c r="E11" s="88" t="s">
        <v>59</v>
      </c>
      <c r="F11" s="88" t="s">
        <v>60</v>
      </c>
      <c r="G11" s="88" t="s">
        <v>61</v>
      </c>
      <c r="H11" s="88" t="s">
        <v>62</v>
      </c>
      <c r="I11" s="88" t="s">
        <v>63</v>
      </c>
      <c r="J11" s="89" t="s">
        <v>64</v>
      </c>
      <c r="N11" s="7"/>
    </row>
    <row r="12" spans="1:14" ht="20.25" customHeight="1" x14ac:dyDescent="0.25">
      <c r="A12" s="90">
        <v>1</v>
      </c>
      <c r="B12" s="72" t="s">
        <v>65</v>
      </c>
      <c r="C12" s="72">
        <v>600</v>
      </c>
      <c r="D12" s="72">
        <v>60013</v>
      </c>
      <c r="E12" s="73">
        <v>2790200</v>
      </c>
      <c r="F12" s="73">
        <f xml:space="preserve"> E12+0.01*E12</f>
        <v>2818102</v>
      </c>
      <c r="G12" s="73">
        <f xml:space="preserve"> F12+0.01*F12</f>
        <v>2846283.02</v>
      </c>
      <c r="H12" s="73">
        <f xml:space="preserve"> G12+0.01*G12</f>
        <v>2874745.8502000002</v>
      </c>
      <c r="I12" s="73">
        <f xml:space="preserve"> H12+0.01*H12</f>
        <v>2903493.3087020004</v>
      </c>
      <c r="J12" s="86">
        <f xml:space="preserve"> I12+0.01*I12</f>
        <v>2932528.2417890206</v>
      </c>
      <c r="N12" s="7"/>
    </row>
    <row r="13" spans="1:14" ht="18.75" customHeight="1" x14ac:dyDescent="0.25">
      <c r="A13" s="74"/>
      <c r="B13" s="75"/>
      <c r="C13" s="75"/>
      <c r="D13" s="75"/>
      <c r="E13" s="75"/>
      <c r="F13" s="75"/>
      <c r="G13" s="75"/>
      <c r="H13" s="75"/>
      <c r="I13" s="75"/>
      <c r="J13" s="76"/>
      <c r="N13" s="7"/>
    </row>
    <row r="14" spans="1:14" ht="12" customHeight="1" x14ac:dyDescent="0.25">
      <c r="A14" s="74"/>
      <c r="B14" s="75"/>
      <c r="C14" s="75"/>
      <c r="D14" s="75"/>
      <c r="E14" s="75"/>
      <c r="F14" s="75"/>
      <c r="G14" s="75"/>
      <c r="H14" s="75"/>
      <c r="I14" s="75"/>
      <c r="J14" s="76"/>
      <c r="N14" s="7"/>
    </row>
    <row r="15" spans="1:14" ht="18.75" customHeight="1" x14ac:dyDescent="0.25">
      <c r="A15" s="74"/>
      <c r="B15" s="75"/>
      <c r="C15" s="75"/>
      <c r="D15" s="75"/>
      <c r="E15" s="75"/>
      <c r="F15" s="75"/>
      <c r="G15" s="75"/>
      <c r="H15" s="75"/>
      <c r="I15" s="75"/>
      <c r="J15" s="76"/>
      <c r="N15" s="7"/>
    </row>
    <row r="16" spans="1:14" ht="12.75" customHeight="1" x14ac:dyDescent="0.25">
      <c r="A16" s="74"/>
      <c r="B16" s="75"/>
      <c r="C16" s="75"/>
      <c r="D16" s="75"/>
      <c r="E16" s="75"/>
      <c r="F16" s="75"/>
      <c r="G16" s="75"/>
      <c r="H16" s="75"/>
      <c r="I16" s="75"/>
      <c r="J16" s="76"/>
      <c r="N16" s="7"/>
    </row>
    <row r="17" spans="1:14" ht="18" customHeight="1" x14ac:dyDescent="0.25">
      <c r="A17" s="74"/>
      <c r="B17" s="75"/>
      <c r="C17" s="75"/>
      <c r="D17" s="75"/>
      <c r="E17" s="75"/>
      <c r="F17" s="75"/>
      <c r="G17" s="75"/>
      <c r="H17" s="75"/>
      <c r="I17" s="75"/>
      <c r="J17" s="76"/>
      <c r="N17" s="7"/>
    </row>
    <row r="18" spans="1:14" ht="18" customHeight="1" thickBot="1" x14ac:dyDescent="0.3">
      <c r="A18" s="77"/>
      <c r="B18" s="78"/>
      <c r="C18" s="78"/>
      <c r="D18" s="78"/>
      <c r="E18" s="78"/>
      <c r="F18" s="78"/>
      <c r="G18" s="78"/>
      <c r="H18" s="78"/>
      <c r="I18" s="78"/>
      <c r="J18" s="79"/>
      <c r="N18" s="7"/>
    </row>
    <row r="19" spans="1:14" ht="18" customHeight="1" thickBot="1" x14ac:dyDescent="0.3">
      <c r="A19" s="91" t="s">
        <v>68</v>
      </c>
      <c r="B19" s="92"/>
      <c r="C19" s="92"/>
      <c r="D19" s="92"/>
      <c r="E19" s="84">
        <f t="shared" ref="E19:J19" si="0">E12</f>
        <v>2790200</v>
      </c>
      <c r="F19" s="84">
        <f t="shared" si="0"/>
        <v>2818102</v>
      </c>
      <c r="G19" s="84">
        <f t="shared" si="0"/>
        <v>2846283.02</v>
      </c>
      <c r="H19" s="84">
        <f t="shared" si="0"/>
        <v>2874745.8502000002</v>
      </c>
      <c r="I19" s="84">
        <f t="shared" si="0"/>
        <v>2903493.3087020004</v>
      </c>
      <c r="J19" s="85">
        <f t="shared" si="0"/>
        <v>2932528.2417890206</v>
      </c>
      <c r="N19" s="7"/>
    </row>
    <row r="20" spans="1:14" ht="18" customHeight="1" x14ac:dyDescent="0.25">
      <c r="A20" s="70"/>
      <c r="B20" s="70"/>
      <c r="C20" s="70"/>
      <c r="D20" s="70"/>
      <c r="E20" s="70"/>
      <c r="F20" s="70"/>
      <c r="G20" s="70"/>
      <c r="H20" s="70"/>
      <c r="I20" s="70"/>
      <c r="J20" s="70"/>
      <c r="N20" s="7"/>
    </row>
    <row r="21" spans="1:14" x14ac:dyDescent="0.25">
      <c r="A21" s="80"/>
      <c r="B21" s="80"/>
      <c r="C21" s="70"/>
      <c r="D21" s="80"/>
      <c r="E21" s="80"/>
      <c r="F21" s="70"/>
      <c r="G21" s="70"/>
      <c r="H21" s="80"/>
      <c r="I21" s="70"/>
      <c r="J21" s="70"/>
      <c r="N21" s="7"/>
    </row>
    <row r="22" spans="1:14" x14ac:dyDescent="0.25">
      <c r="A22" s="81"/>
      <c r="B22" s="81"/>
      <c r="C22" s="81"/>
      <c r="D22" s="81"/>
      <c r="E22" s="81"/>
      <c r="F22" s="81"/>
      <c r="G22" s="70"/>
      <c r="H22" s="70"/>
      <c r="I22" s="70"/>
      <c r="J22" s="70"/>
      <c r="N22" s="7"/>
    </row>
    <row r="23" spans="1:14" x14ac:dyDescent="0.25">
      <c r="A23" s="82"/>
      <c r="B23" s="83"/>
      <c r="C23" s="83"/>
      <c r="D23" s="83"/>
      <c r="E23" s="83"/>
      <c r="F23" s="83"/>
      <c r="G23" s="70"/>
      <c r="H23" s="70"/>
      <c r="I23" s="70"/>
      <c r="J23" s="70"/>
      <c r="N23" s="7"/>
    </row>
    <row r="24" spans="1:14" x14ac:dyDescent="0.25">
      <c r="A24" s="70"/>
      <c r="B24" s="70"/>
      <c r="C24" s="70"/>
      <c r="D24" s="70"/>
      <c r="E24" s="70"/>
      <c r="F24" s="70"/>
      <c r="G24" s="70"/>
      <c r="H24" s="70"/>
      <c r="I24" s="70"/>
      <c r="J24" s="70"/>
      <c r="N24" s="7"/>
    </row>
    <row r="25" spans="1:14" x14ac:dyDescent="0.25">
      <c r="N25" s="7"/>
    </row>
    <row r="26" spans="1:14" x14ac:dyDescent="0.25">
      <c r="A26" s="7"/>
      <c r="B26" s="11"/>
      <c r="C26" s="7"/>
      <c r="D26" s="7"/>
      <c r="E26" s="7"/>
      <c r="F26" s="7"/>
      <c r="G26" s="8"/>
      <c r="H26" s="12"/>
      <c r="I26" s="13"/>
      <c r="J26" s="10"/>
      <c r="K26" s="14"/>
      <c r="L26" s="7"/>
      <c r="M26" s="7"/>
      <c r="N26" s="7"/>
    </row>
    <row r="27" spans="1:14" x14ac:dyDescent="0.25">
      <c r="A27" s="7"/>
      <c r="B27" s="11"/>
      <c r="C27" s="7"/>
      <c r="D27" s="7"/>
      <c r="E27" s="7"/>
      <c r="F27" s="7"/>
      <c r="G27" s="8"/>
      <c r="H27" s="12"/>
      <c r="I27" s="13"/>
      <c r="J27" s="10"/>
      <c r="K27" s="14"/>
      <c r="L27" s="7"/>
      <c r="M27" s="7"/>
      <c r="N27" s="7"/>
    </row>
    <row r="28" spans="1:14" x14ac:dyDescent="0.25">
      <c r="A28" s="7"/>
      <c r="B28" s="11"/>
      <c r="C28" s="7"/>
      <c r="D28" s="7"/>
      <c r="E28" s="7"/>
      <c r="F28" s="7"/>
      <c r="G28" s="8"/>
      <c r="H28" s="12"/>
      <c r="I28" s="13"/>
      <c r="J28" s="15"/>
      <c r="K28" s="14"/>
      <c r="L28" s="7"/>
      <c r="M28" s="7"/>
      <c r="N28" s="7"/>
    </row>
    <row r="29" spans="1:14" x14ac:dyDescent="0.25">
      <c r="A29" s="7"/>
      <c r="B29" s="11"/>
      <c r="C29" s="7"/>
      <c r="D29" s="7"/>
      <c r="E29" s="7"/>
      <c r="F29" s="7"/>
      <c r="G29" s="8"/>
      <c r="H29" s="12"/>
      <c r="I29" s="13"/>
      <c r="J29" s="15"/>
      <c r="K29" s="14"/>
      <c r="L29" s="7"/>
      <c r="M29" s="7"/>
      <c r="N29" s="7"/>
    </row>
    <row r="30" spans="1:14" x14ac:dyDescent="0.25">
      <c r="A30" s="7"/>
      <c r="B30" s="11"/>
      <c r="C30" s="7"/>
      <c r="D30" s="7"/>
      <c r="E30" s="7"/>
      <c r="F30" s="7"/>
      <c r="G30" s="8"/>
      <c r="H30" s="12"/>
      <c r="I30" s="13"/>
      <c r="J30" s="15"/>
      <c r="K30" s="14"/>
      <c r="L30" s="7"/>
      <c r="M30" s="7"/>
      <c r="N30" s="7"/>
    </row>
    <row r="31" spans="1:14" x14ac:dyDescent="0.25">
      <c r="A31" s="7"/>
      <c r="B31" s="11"/>
      <c r="C31" s="7"/>
      <c r="D31" s="7"/>
      <c r="E31" s="7"/>
      <c r="F31" s="7"/>
      <c r="G31" s="8"/>
      <c r="H31" s="12"/>
      <c r="I31" s="13"/>
      <c r="J31" s="15"/>
      <c r="K31" s="14"/>
      <c r="L31" s="7"/>
      <c r="M31" s="7"/>
      <c r="N31" s="7"/>
    </row>
    <row r="32" spans="1:14" x14ac:dyDescent="0.25">
      <c r="A32" s="7"/>
      <c r="B32" s="11"/>
      <c r="C32" s="7"/>
      <c r="D32" s="7"/>
      <c r="E32" s="7"/>
      <c r="F32" s="7"/>
      <c r="G32" s="8"/>
      <c r="H32" s="9"/>
      <c r="I32" s="13"/>
      <c r="J32" s="14"/>
      <c r="K32" s="14"/>
      <c r="L32" s="7"/>
      <c r="M32" s="7"/>
      <c r="N32" s="7"/>
    </row>
    <row r="33" spans="1:14" x14ac:dyDescent="0.25">
      <c r="A33" s="7"/>
      <c r="B33" s="11"/>
      <c r="C33" s="7"/>
      <c r="D33" s="7"/>
      <c r="E33" s="7"/>
      <c r="F33" s="7"/>
      <c r="G33" s="8"/>
      <c r="H33" s="9"/>
      <c r="I33" s="13"/>
      <c r="J33" s="14"/>
      <c r="K33" s="14"/>
      <c r="L33" s="7"/>
      <c r="M33" s="7"/>
      <c r="N33" s="7"/>
    </row>
    <row r="34" spans="1:14" x14ac:dyDescent="0.25">
      <c r="A34" s="7"/>
      <c r="B34" s="11"/>
      <c r="C34" s="7"/>
      <c r="D34" s="7"/>
      <c r="E34" s="7"/>
      <c r="F34" s="7"/>
      <c r="G34" s="8"/>
      <c r="H34" s="9"/>
      <c r="I34" s="13"/>
      <c r="J34" s="14"/>
      <c r="K34" s="14"/>
      <c r="L34" s="7"/>
      <c r="M34" s="7"/>
      <c r="N34" s="7"/>
    </row>
    <row r="35" spans="1:14" x14ac:dyDescent="0.25">
      <c r="A35" s="7"/>
      <c r="B35" s="11"/>
      <c r="C35" s="7"/>
      <c r="D35" s="7"/>
      <c r="E35" s="7"/>
      <c r="F35" s="7"/>
      <c r="G35" s="8"/>
      <c r="H35" s="12"/>
      <c r="I35" s="13"/>
      <c r="J35" s="14"/>
      <c r="K35" s="14"/>
      <c r="L35" s="7"/>
      <c r="M35" s="7"/>
      <c r="N35" s="7"/>
    </row>
    <row r="36" spans="1:14" x14ac:dyDescent="0.25">
      <c r="A36" s="7"/>
      <c r="B36" s="11"/>
      <c r="C36" s="7"/>
      <c r="D36" s="7"/>
      <c r="E36" s="7"/>
      <c r="F36" s="7"/>
      <c r="G36" s="8"/>
      <c r="H36" s="12"/>
      <c r="I36" s="13"/>
      <c r="J36" s="14"/>
      <c r="K36" s="14"/>
      <c r="L36" s="7"/>
      <c r="M36" s="7"/>
      <c r="N36" s="7"/>
    </row>
    <row r="37" spans="1:14" x14ac:dyDescent="0.25">
      <c r="A37" s="7"/>
      <c r="B37" s="11"/>
      <c r="C37" s="7"/>
      <c r="D37" s="7"/>
      <c r="E37" s="7"/>
      <c r="F37" s="7"/>
      <c r="G37" s="8"/>
      <c r="H37" s="9"/>
      <c r="I37" s="13"/>
      <c r="J37" s="14"/>
      <c r="K37" s="14"/>
      <c r="L37" s="7"/>
      <c r="M37" s="7"/>
      <c r="N37" s="7"/>
    </row>
    <row r="38" spans="1:14" x14ac:dyDescent="0.25">
      <c r="A38" s="7"/>
      <c r="B38" s="11"/>
      <c r="C38" s="7"/>
      <c r="D38" s="7"/>
      <c r="E38" s="7"/>
      <c r="F38" s="7"/>
      <c r="G38" s="8"/>
      <c r="H38" s="12"/>
      <c r="I38" s="13"/>
      <c r="J38" s="14"/>
      <c r="K38" s="16"/>
      <c r="L38" s="7"/>
      <c r="M38" s="7"/>
      <c r="N38" s="7"/>
    </row>
    <row r="39" spans="1:14" x14ac:dyDescent="0.25">
      <c r="A39" s="7"/>
      <c r="B39" s="11"/>
      <c r="C39" s="7"/>
      <c r="D39" s="7"/>
      <c r="E39" s="7"/>
      <c r="F39" s="7"/>
      <c r="G39" s="8"/>
      <c r="H39" s="12"/>
      <c r="I39" s="13"/>
      <c r="J39" s="14"/>
      <c r="K39" s="16"/>
      <c r="L39" s="7"/>
      <c r="M39" s="7"/>
      <c r="N39" s="7"/>
    </row>
    <row r="40" spans="1:14" x14ac:dyDescent="0.25">
      <c r="A40" s="7"/>
      <c r="B40" s="11"/>
      <c r="C40" s="7"/>
      <c r="D40" s="7"/>
      <c r="E40" s="7"/>
      <c r="F40" s="7"/>
      <c r="G40" s="8"/>
      <c r="H40" s="12"/>
      <c r="I40" s="13"/>
      <c r="J40" s="14"/>
      <c r="K40" s="16"/>
      <c r="L40" s="7"/>
      <c r="M40" s="7"/>
      <c r="N40" s="7"/>
    </row>
    <row r="41" spans="1:14" x14ac:dyDescent="0.25">
      <c r="A41" s="7"/>
      <c r="B41" s="11"/>
      <c r="C41" s="7"/>
      <c r="D41" s="7"/>
      <c r="E41" s="7"/>
      <c r="F41" s="7"/>
      <c r="G41" s="8"/>
      <c r="H41" s="12"/>
      <c r="I41" s="13"/>
      <c r="J41" s="14"/>
      <c r="K41" s="16"/>
      <c r="L41" s="7"/>
      <c r="M41" s="7"/>
      <c r="N41" s="7"/>
    </row>
    <row r="42" spans="1:14" x14ac:dyDescent="0.25">
      <c r="A42" s="7"/>
      <c r="B42" s="11"/>
      <c r="C42" s="7"/>
      <c r="D42" s="7"/>
      <c r="E42" s="7"/>
      <c r="F42" s="7"/>
      <c r="G42" s="8"/>
      <c r="H42" s="12"/>
      <c r="I42" s="13"/>
      <c r="J42" s="14"/>
      <c r="K42" s="16"/>
      <c r="L42" s="7"/>
      <c r="M42" s="7"/>
      <c r="N42" s="7"/>
    </row>
    <row r="43" spans="1:14" x14ac:dyDescent="0.25">
      <c r="A43" s="7"/>
      <c r="B43" s="11"/>
      <c r="C43" s="7"/>
      <c r="D43" s="7"/>
      <c r="E43" s="7"/>
      <c r="F43" s="7"/>
      <c r="G43" s="8"/>
      <c r="H43" s="12"/>
      <c r="I43" s="13"/>
      <c r="J43" s="14"/>
      <c r="K43" s="16"/>
      <c r="L43" s="7"/>
      <c r="M43" s="7"/>
      <c r="N43" s="7"/>
    </row>
    <row r="44" spans="1:14" x14ac:dyDescent="0.25">
      <c r="A44" s="7"/>
      <c r="B44" s="11"/>
      <c r="C44" s="7"/>
      <c r="D44" s="7"/>
      <c r="E44" s="7"/>
      <c r="F44" s="7"/>
      <c r="G44" s="8"/>
      <c r="H44" s="13"/>
      <c r="I44" s="13"/>
      <c r="J44" s="14"/>
      <c r="K44" s="14"/>
      <c r="L44" s="7"/>
      <c r="M44" s="7"/>
      <c r="N44" s="7"/>
    </row>
    <row r="45" spans="1:14" x14ac:dyDescent="0.25">
      <c r="A45" s="7"/>
      <c r="B45" s="11"/>
      <c r="C45" s="7"/>
      <c r="D45" s="7"/>
      <c r="E45" s="7"/>
      <c r="F45" s="7"/>
      <c r="G45" s="8"/>
      <c r="H45" s="13"/>
      <c r="I45" s="13"/>
      <c r="J45" s="14"/>
      <c r="K45" s="14"/>
      <c r="L45" s="7"/>
      <c r="M45" s="7"/>
      <c r="N45" s="7"/>
    </row>
    <row r="46" spans="1:14" x14ac:dyDescent="0.25">
      <c r="A46" s="7"/>
      <c r="B46" s="11"/>
      <c r="C46" s="7"/>
      <c r="D46" s="7"/>
      <c r="E46" s="7"/>
      <c r="F46" s="7"/>
      <c r="G46" s="8"/>
      <c r="H46" s="13"/>
      <c r="I46" s="14"/>
      <c r="J46" s="14"/>
      <c r="K46" s="14"/>
      <c r="L46" s="7"/>
      <c r="M46" s="7"/>
      <c r="N46" s="7"/>
    </row>
    <row r="47" spans="1:14" x14ac:dyDescent="0.25">
      <c r="A47" s="7"/>
      <c r="B47" s="11"/>
      <c r="C47" s="7"/>
      <c r="D47" s="7"/>
      <c r="E47" s="7"/>
      <c r="F47" s="7"/>
      <c r="G47" s="8"/>
      <c r="H47" s="13"/>
      <c r="I47" s="14"/>
      <c r="J47" s="14"/>
      <c r="K47" s="14"/>
      <c r="L47" s="7"/>
      <c r="M47" s="7"/>
      <c r="N47" s="7"/>
    </row>
    <row r="48" spans="1:14" x14ac:dyDescent="0.25">
      <c r="A48" s="7"/>
      <c r="B48" s="11"/>
      <c r="C48" s="7"/>
      <c r="D48" s="7"/>
      <c r="E48" s="7"/>
      <c r="F48" s="7"/>
      <c r="G48" s="8"/>
      <c r="H48" s="13"/>
      <c r="I48" s="14"/>
      <c r="J48" s="14"/>
      <c r="K48" s="14"/>
      <c r="L48" s="7"/>
      <c r="M48" s="7"/>
      <c r="N48" s="7"/>
    </row>
    <row r="49" spans="1:14" x14ac:dyDescent="0.25">
      <c r="A49" s="7"/>
      <c r="B49" s="11"/>
      <c r="C49" s="7"/>
      <c r="D49" s="7"/>
      <c r="E49" s="7"/>
      <c r="F49" s="7"/>
      <c r="G49" s="8"/>
      <c r="H49" s="13"/>
      <c r="I49" s="14"/>
      <c r="J49" s="14"/>
      <c r="K49" s="14"/>
      <c r="L49" s="7"/>
      <c r="M49" s="7"/>
      <c r="N49" s="7"/>
    </row>
    <row r="50" spans="1:14" x14ac:dyDescent="0.25">
      <c r="A50" s="7"/>
      <c r="B50" s="11"/>
      <c r="C50" s="7"/>
      <c r="D50" s="7"/>
      <c r="E50" s="7"/>
      <c r="F50" s="7"/>
      <c r="G50" s="8"/>
      <c r="H50" s="14"/>
      <c r="I50" s="14"/>
      <c r="J50" s="14"/>
      <c r="K50" s="14"/>
      <c r="L50" s="7"/>
      <c r="M50" s="7"/>
      <c r="N50" s="7"/>
    </row>
    <row r="51" spans="1:14" x14ac:dyDescent="0.25">
      <c r="A51" s="7"/>
      <c r="B51" s="11"/>
      <c r="C51" s="7"/>
      <c r="D51" s="7"/>
      <c r="E51" s="7"/>
      <c r="F51" s="7"/>
      <c r="G51" s="8"/>
      <c r="H51" s="14"/>
      <c r="I51" s="14"/>
      <c r="J51" s="14"/>
      <c r="K51" s="14"/>
      <c r="L51" s="7"/>
      <c r="M51" s="7"/>
      <c r="N51" s="7"/>
    </row>
    <row r="52" spans="1:14" x14ac:dyDescent="0.25">
      <c r="A52" s="7"/>
      <c r="B52" s="11"/>
      <c r="C52" s="7"/>
      <c r="D52" s="7"/>
      <c r="E52" s="7"/>
      <c r="F52" s="7"/>
      <c r="G52" s="8"/>
      <c r="H52" s="14"/>
      <c r="I52" s="14"/>
      <c r="J52" s="14"/>
      <c r="K52" s="14"/>
      <c r="L52" s="7"/>
      <c r="M52" s="7"/>
      <c r="N52" s="7"/>
    </row>
    <row r="53" spans="1:14" x14ac:dyDescent="0.25">
      <c r="A53" s="7"/>
      <c r="B53" s="11"/>
      <c r="C53" s="7"/>
      <c r="D53" s="7"/>
      <c r="E53" s="7"/>
      <c r="F53" s="7"/>
      <c r="G53" s="8"/>
      <c r="H53" s="14"/>
      <c r="I53" s="14"/>
      <c r="J53" s="14"/>
      <c r="K53" s="14"/>
      <c r="L53" s="7"/>
      <c r="M53" s="7"/>
      <c r="N53" s="7"/>
    </row>
    <row r="54" spans="1:14" x14ac:dyDescent="0.25">
      <c r="A54" s="7"/>
      <c r="B54" s="11"/>
      <c r="C54" s="7"/>
      <c r="D54" s="7"/>
      <c r="E54" s="7"/>
      <c r="F54" s="7"/>
      <c r="G54" s="8"/>
      <c r="H54" s="14"/>
      <c r="I54" s="14"/>
      <c r="J54" s="14"/>
      <c r="K54" s="14"/>
      <c r="L54" s="7"/>
      <c r="M54" s="7"/>
      <c r="N54" s="7"/>
    </row>
    <row r="55" spans="1:14" x14ac:dyDescent="0.25">
      <c r="A55" s="7"/>
      <c r="B55" s="11"/>
      <c r="C55" s="7"/>
      <c r="D55" s="7"/>
      <c r="E55" s="7"/>
      <c r="F55" s="7"/>
      <c r="G55" s="8"/>
      <c r="H55" s="14"/>
      <c r="I55" s="14"/>
      <c r="J55" s="14"/>
      <c r="K55" s="14"/>
      <c r="L55" s="7"/>
      <c r="M55" s="7"/>
      <c r="N55" s="7"/>
    </row>
    <row r="56" spans="1:14" x14ac:dyDescent="0.25">
      <c r="A56" s="7"/>
      <c r="B56" s="11"/>
      <c r="C56" s="7"/>
      <c r="D56" s="7"/>
      <c r="E56" s="7"/>
      <c r="F56" s="7"/>
      <c r="G56" s="8"/>
      <c r="H56" s="14"/>
      <c r="I56" s="14"/>
      <c r="J56" s="14"/>
      <c r="K56" s="14"/>
      <c r="L56" s="7"/>
      <c r="M56" s="7"/>
      <c r="N56" s="7"/>
    </row>
    <row r="57" spans="1:14" x14ac:dyDescent="0.25">
      <c r="A57" s="7"/>
      <c r="B57" s="11"/>
      <c r="C57" s="7"/>
      <c r="D57" s="7"/>
      <c r="E57" s="7"/>
      <c r="F57" s="7"/>
      <c r="G57" s="8"/>
      <c r="H57" s="14"/>
      <c r="I57" s="14"/>
      <c r="J57" s="14"/>
      <c r="K57" s="14"/>
      <c r="L57" s="7"/>
      <c r="M57" s="7"/>
      <c r="N57" s="7"/>
    </row>
    <row r="58" spans="1:14" x14ac:dyDescent="0.25">
      <c r="A58" s="7"/>
      <c r="B58" s="11"/>
      <c r="C58" s="7"/>
      <c r="D58" s="7"/>
      <c r="E58" s="7"/>
      <c r="F58" s="7"/>
      <c r="G58" s="8"/>
      <c r="H58" s="14"/>
      <c r="I58" s="14"/>
      <c r="J58" s="14"/>
      <c r="K58" s="14"/>
      <c r="L58" s="7"/>
      <c r="M58" s="7"/>
      <c r="N58" s="7"/>
    </row>
    <row r="59" spans="1:14" x14ac:dyDescent="0.25">
      <c r="A59" s="7"/>
      <c r="B59" s="11"/>
      <c r="C59" s="7"/>
      <c r="D59" s="7"/>
      <c r="E59" s="7"/>
      <c r="F59" s="7"/>
      <c r="G59" s="8"/>
      <c r="H59" s="14"/>
      <c r="I59" s="14"/>
      <c r="J59" s="14"/>
      <c r="K59" s="14"/>
      <c r="L59" s="7"/>
      <c r="M59" s="7"/>
      <c r="N59" s="7"/>
    </row>
    <row r="60" spans="1:14" x14ac:dyDescent="0.25">
      <c r="A60" s="7"/>
      <c r="B60" s="11"/>
      <c r="C60" s="7"/>
      <c r="D60" s="7"/>
      <c r="E60" s="7"/>
      <c r="F60" s="7"/>
      <c r="G60" s="8"/>
      <c r="H60" s="14"/>
      <c r="I60" s="14"/>
      <c r="J60" s="14"/>
      <c r="K60" s="14"/>
      <c r="L60" s="7"/>
      <c r="M60" s="7"/>
      <c r="N60" s="7"/>
    </row>
    <row r="61" spans="1:14" x14ac:dyDescent="0.25">
      <c r="A61" s="7"/>
      <c r="B61" s="11"/>
      <c r="C61" s="7"/>
      <c r="D61" s="7"/>
      <c r="E61" s="7"/>
      <c r="F61" s="7"/>
      <c r="G61" s="8"/>
      <c r="H61" s="14"/>
      <c r="I61" s="14"/>
      <c r="J61" s="14"/>
      <c r="K61" s="14"/>
      <c r="L61" s="7"/>
      <c r="M61" s="7"/>
      <c r="N61" s="7"/>
    </row>
    <row r="62" spans="1:14" x14ac:dyDescent="0.25">
      <c r="A62" s="7"/>
      <c r="B62" s="11"/>
      <c r="C62" s="7"/>
      <c r="D62" s="7"/>
      <c r="E62" s="7"/>
      <c r="F62" s="7"/>
      <c r="G62" s="8"/>
      <c r="H62" s="14"/>
      <c r="I62" s="14"/>
      <c r="J62" s="14"/>
      <c r="K62" s="14"/>
      <c r="L62" s="7"/>
      <c r="M62" s="7"/>
      <c r="N62" s="7"/>
    </row>
    <row r="63" spans="1:14" x14ac:dyDescent="0.25">
      <c r="A63" s="7"/>
      <c r="B63" s="11"/>
      <c r="C63" s="7"/>
      <c r="D63" s="7"/>
      <c r="E63" s="7"/>
      <c r="F63" s="7"/>
      <c r="G63" s="8"/>
      <c r="H63" s="14"/>
      <c r="I63" s="14"/>
      <c r="J63" s="14"/>
      <c r="K63" s="14"/>
      <c r="L63" s="7"/>
      <c r="M63" s="7"/>
      <c r="N63" s="7"/>
    </row>
    <row r="64" spans="1:14" x14ac:dyDescent="0.25">
      <c r="A64" s="7"/>
      <c r="B64" s="11"/>
      <c r="C64" s="7"/>
      <c r="D64" s="7"/>
      <c r="E64" s="7"/>
      <c r="F64" s="7"/>
      <c r="G64" s="8"/>
      <c r="H64" s="14"/>
      <c r="I64" s="14"/>
      <c r="J64" s="14"/>
      <c r="K64" s="14"/>
      <c r="L64" s="7"/>
      <c r="M64" s="7"/>
      <c r="N64" s="7"/>
    </row>
    <row r="65" spans="1:14" x14ac:dyDescent="0.25">
      <c r="A65" s="7"/>
      <c r="B65" s="11"/>
      <c r="C65" s="7"/>
      <c r="D65" s="7"/>
      <c r="E65" s="7"/>
      <c r="F65" s="7"/>
      <c r="G65" s="8"/>
      <c r="H65" s="14"/>
      <c r="I65" s="14"/>
      <c r="J65" s="14"/>
      <c r="K65" s="14"/>
      <c r="L65" s="7"/>
      <c r="M65" s="7"/>
      <c r="N65" s="7"/>
    </row>
    <row r="66" spans="1:14" x14ac:dyDescent="0.25">
      <c r="A66" s="7"/>
      <c r="B66" s="11"/>
      <c r="C66" s="7"/>
      <c r="D66" s="7"/>
      <c r="E66" s="7"/>
      <c r="F66" s="7"/>
      <c r="G66" s="8"/>
      <c r="H66" s="14"/>
      <c r="I66" s="14"/>
      <c r="J66" s="14"/>
      <c r="K66" s="14"/>
      <c r="L66" s="7"/>
      <c r="M66" s="7"/>
      <c r="N66" s="7"/>
    </row>
    <row r="67" spans="1:14" x14ac:dyDescent="0.25">
      <c r="A67" s="7"/>
      <c r="B67" s="11"/>
      <c r="C67" s="7"/>
      <c r="D67" s="7"/>
      <c r="E67" s="7"/>
      <c r="F67" s="7"/>
      <c r="G67" s="8"/>
      <c r="H67" s="14"/>
      <c r="I67" s="14"/>
      <c r="J67" s="14"/>
      <c r="K67" s="14"/>
      <c r="L67" s="7"/>
      <c r="M67" s="7"/>
      <c r="N67" s="7"/>
    </row>
    <row r="68" spans="1:14" x14ac:dyDescent="0.25">
      <c r="A68" s="7"/>
      <c r="B68" s="11"/>
      <c r="C68" s="7"/>
      <c r="D68" s="7"/>
      <c r="E68" s="7"/>
      <c r="F68" s="7"/>
      <c r="G68" s="8"/>
      <c r="H68" s="14"/>
      <c r="I68" s="14"/>
      <c r="J68" s="14"/>
      <c r="K68" s="14"/>
      <c r="L68" s="7"/>
      <c r="M68" s="7"/>
      <c r="N68" s="7"/>
    </row>
    <row r="69" spans="1:14" x14ac:dyDescent="0.25">
      <c r="A69" s="7"/>
      <c r="B69" s="11"/>
      <c r="C69" s="7"/>
      <c r="D69" s="7"/>
      <c r="E69" s="7"/>
      <c r="F69" s="7"/>
      <c r="G69" s="7"/>
      <c r="H69" s="14"/>
      <c r="I69" s="14"/>
      <c r="J69" s="14"/>
      <c r="K69" s="14"/>
      <c r="L69" s="7"/>
      <c r="M69" s="7"/>
      <c r="N69" s="7"/>
    </row>
    <row r="70" spans="1:14" x14ac:dyDescent="0.25">
      <c r="A70" s="7"/>
      <c r="B70" s="11"/>
      <c r="C70" s="7"/>
      <c r="D70" s="7"/>
      <c r="E70" s="7"/>
      <c r="F70" s="7"/>
      <c r="G70" s="7"/>
      <c r="H70" s="7"/>
      <c r="I70" s="7"/>
      <c r="J70" s="14"/>
      <c r="K70" s="7"/>
      <c r="L70" s="7"/>
      <c r="M70" s="7"/>
      <c r="N70" s="7"/>
    </row>
    <row r="71" spans="1:14" x14ac:dyDescent="0.25">
      <c r="A71" s="7"/>
      <c r="B71" s="11"/>
      <c r="C71" s="7"/>
      <c r="D71" s="7"/>
      <c r="E71" s="7"/>
      <c r="F71" s="7"/>
      <c r="G71" s="7"/>
      <c r="H71" s="14"/>
      <c r="I71" s="14"/>
      <c r="J71" s="14"/>
      <c r="K71" s="14"/>
      <c r="L71" s="7"/>
      <c r="M71" s="7"/>
      <c r="N71" s="7"/>
    </row>
    <row r="72" spans="1:14" x14ac:dyDescent="0.25">
      <c r="A72" s="7"/>
      <c r="B72" s="7"/>
      <c r="C72" s="7"/>
      <c r="D72" s="7"/>
      <c r="E72" s="7"/>
      <c r="F72" s="7"/>
      <c r="G72" s="7"/>
      <c r="H72" s="7"/>
      <c r="I72" s="7"/>
      <c r="J72" s="14"/>
      <c r="K72" s="7"/>
      <c r="L72" s="7"/>
      <c r="M72" s="7"/>
      <c r="N72" s="7"/>
    </row>
    <row r="73" spans="1:14" x14ac:dyDescent="0.25">
      <c r="A73" s="17"/>
      <c r="B73" s="17"/>
      <c r="C73" s="7"/>
      <c r="D73" s="17"/>
      <c r="E73" s="7"/>
      <c r="F73" s="17"/>
      <c r="G73" s="7"/>
      <c r="H73" s="7"/>
      <c r="I73" s="17"/>
      <c r="J73" s="14"/>
      <c r="K73" s="7"/>
      <c r="L73" s="7"/>
      <c r="M73" s="7"/>
      <c r="N73" s="7"/>
    </row>
    <row r="74" spans="1:14" x14ac:dyDescent="0.25">
      <c r="A74" s="18"/>
      <c r="B74" s="18"/>
      <c r="C74" s="18"/>
      <c r="D74" s="18"/>
      <c r="E74" s="18"/>
      <c r="F74" s="18"/>
      <c r="G74" s="7"/>
      <c r="H74" s="7"/>
      <c r="I74" s="7"/>
      <c r="J74" s="7"/>
      <c r="K74" s="7"/>
      <c r="L74" s="7"/>
      <c r="M74" s="7"/>
      <c r="N74" s="7"/>
    </row>
    <row r="75" spans="1:14" x14ac:dyDescent="0.25">
      <c r="A75" s="19"/>
      <c r="B75" s="20"/>
      <c r="C75" s="20"/>
      <c r="D75" s="20"/>
      <c r="E75" s="20"/>
      <c r="F75" s="20"/>
      <c r="G75" s="7"/>
      <c r="H75" s="7"/>
      <c r="I75" s="7"/>
      <c r="J75" s="7"/>
      <c r="K75" s="7"/>
      <c r="L75" s="7"/>
      <c r="M75" s="7"/>
      <c r="N75" s="7"/>
    </row>
    <row r="76" spans="1:14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 spans="1:14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 spans="1:14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1:14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1:14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1:14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1:14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  <row r="83" spans="1:14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1:14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1:14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1:14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1:14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</row>
    <row r="88" spans="1:14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</row>
    <row r="89" spans="1:14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</row>
    <row r="90" spans="1:14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1:14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1:14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</row>
    <row r="93" spans="1:14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</row>
    <row r="94" spans="1:14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</row>
    <row r="95" spans="1:14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</row>
    <row r="96" spans="1:14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</row>
    <row r="97" spans="1:14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1:14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</sheetData>
  <mergeCells count="6">
    <mergeCell ref="A8:J8"/>
    <mergeCell ref="I1:J1"/>
    <mergeCell ref="I2:J2"/>
    <mergeCell ref="I3:J3"/>
    <mergeCell ref="I4:J4"/>
    <mergeCell ref="I5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0"/>
  <sheetViews>
    <sheetView tabSelected="1" topLeftCell="A34" workbookViewId="0">
      <selection activeCell="E56" sqref="E56"/>
    </sheetView>
  </sheetViews>
  <sheetFormatPr defaultRowHeight="15" x14ac:dyDescent="0.25"/>
  <cols>
    <col min="1" max="1" width="6.140625" customWidth="1"/>
    <col min="2" max="2" width="14.28515625" customWidth="1"/>
    <col min="3" max="3" width="15.140625" customWidth="1"/>
    <col min="5" max="5" width="44.28515625" customWidth="1"/>
    <col min="6" max="6" width="26.5703125" customWidth="1"/>
    <col min="7" max="7" width="19.7109375" customWidth="1"/>
    <col min="8" max="8" width="20.28515625" customWidth="1"/>
    <col min="9" max="9" width="21.140625" customWidth="1"/>
    <col min="10" max="10" width="16.85546875" customWidth="1"/>
    <col min="11" max="11" width="16.42578125" customWidth="1"/>
  </cols>
  <sheetData>
    <row r="1" spans="1:11" x14ac:dyDescent="0.25">
      <c r="J1" s="97" t="s">
        <v>11</v>
      </c>
      <c r="K1" s="97"/>
    </row>
    <row r="2" spans="1:11" x14ac:dyDescent="0.25">
      <c r="J2" s="97" t="s">
        <v>12</v>
      </c>
      <c r="K2" s="97"/>
    </row>
    <row r="3" spans="1:11" x14ac:dyDescent="0.25">
      <c r="J3" s="97" t="s">
        <v>9</v>
      </c>
      <c r="K3" s="97"/>
    </row>
    <row r="4" spans="1:11" x14ac:dyDescent="0.25">
      <c r="J4" s="97" t="s">
        <v>10</v>
      </c>
      <c r="K4" s="97"/>
    </row>
    <row r="5" spans="1:11" x14ac:dyDescent="0.25">
      <c r="J5" s="97" t="s">
        <v>13</v>
      </c>
      <c r="K5" s="97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93" t="s">
        <v>0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19.5" customHeight="1" thickBot="1" x14ac:dyDescent="0.3">
      <c r="A9" s="96" t="s">
        <v>66</v>
      </c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11" ht="53.25" thickBot="1" x14ac:dyDescent="0.3">
      <c r="A10" s="26" t="s">
        <v>1</v>
      </c>
      <c r="B10" s="27" t="s">
        <v>2</v>
      </c>
      <c r="C10" s="27" t="s">
        <v>3</v>
      </c>
      <c r="D10" s="28" t="s">
        <v>4</v>
      </c>
      <c r="E10" s="29" t="s">
        <v>5</v>
      </c>
      <c r="F10" s="27" t="s">
        <v>6</v>
      </c>
      <c r="G10" s="29" t="s">
        <v>16</v>
      </c>
      <c r="H10" s="27" t="s">
        <v>15</v>
      </c>
      <c r="I10" s="29" t="s">
        <v>14</v>
      </c>
      <c r="J10" s="27" t="s">
        <v>17</v>
      </c>
      <c r="K10" s="28" t="s">
        <v>7</v>
      </c>
    </row>
    <row r="11" spans="1:11" x14ac:dyDescent="0.25">
      <c r="A11" s="30"/>
      <c r="B11" s="31">
        <v>600</v>
      </c>
      <c r="C11" s="32">
        <v>60013</v>
      </c>
      <c r="D11" s="32">
        <v>4210</v>
      </c>
      <c r="E11" s="33" t="s">
        <v>36</v>
      </c>
      <c r="F11" s="30"/>
      <c r="G11" s="34">
        <f>SUM(G12:G15)</f>
        <v>369622.34</v>
      </c>
      <c r="H11" s="34">
        <f>SUM(H12:H15)</f>
        <v>501000</v>
      </c>
      <c r="I11" s="34">
        <f>SUM(I12:I15)</f>
        <v>501000</v>
      </c>
      <c r="J11" s="34">
        <f>SUM(J12:J15)</f>
        <v>501000</v>
      </c>
      <c r="K11" s="35">
        <v>621000</v>
      </c>
    </row>
    <row r="12" spans="1:11" x14ac:dyDescent="0.25">
      <c r="A12" s="36"/>
      <c r="B12" s="37"/>
      <c r="C12" s="38"/>
      <c r="D12" s="30"/>
      <c r="E12" s="38" t="s">
        <v>37</v>
      </c>
      <c r="F12" s="30" t="s">
        <v>43</v>
      </c>
      <c r="G12" s="39">
        <v>72505.600000000006</v>
      </c>
      <c r="H12" s="40">
        <v>128500</v>
      </c>
      <c r="I12" s="39">
        <v>128500</v>
      </c>
      <c r="J12" s="40">
        <v>128500</v>
      </c>
      <c r="K12" s="41">
        <v>171500</v>
      </c>
    </row>
    <row r="13" spans="1:11" x14ac:dyDescent="0.25">
      <c r="A13" s="36"/>
      <c r="B13" s="37"/>
      <c r="C13" s="38"/>
      <c r="D13" s="30"/>
      <c r="E13" s="38" t="s">
        <v>38</v>
      </c>
      <c r="F13" s="30" t="s">
        <v>50</v>
      </c>
      <c r="G13" s="39">
        <v>142475.4</v>
      </c>
      <c r="H13" s="40">
        <v>122500</v>
      </c>
      <c r="I13" s="39">
        <v>122500</v>
      </c>
      <c r="J13" s="40">
        <v>122500</v>
      </c>
      <c r="K13" s="41">
        <v>149500</v>
      </c>
    </row>
    <row r="14" spans="1:11" x14ac:dyDescent="0.25">
      <c r="A14" s="36"/>
      <c r="B14" s="37"/>
      <c r="C14" s="38"/>
      <c r="D14" s="30"/>
      <c r="E14" s="38" t="s">
        <v>45</v>
      </c>
      <c r="F14" s="42" t="s">
        <v>44</v>
      </c>
      <c r="G14" s="39">
        <v>45657.14</v>
      </c>
      <c r="H14" s="40">
        <v>85000</v>
      </c>
      <c r="I14" s="39">
        <v>85000</v>
      </c>
      <c r="J14" s="40">
        <v>85000</v>
      </c>
      <c r="K14" s="41">
        <v>85000</v>
      </c>
    </row>
    <row r="15" spans="1:11" x14ac:dyDescent="0.25">
      <c r="A15" s="43"/>
      <c r="B15" s="44"/>
      <c r="C15" s="45"/>
      <c r="D15" s="42"/>
      <c r="E15" s="45" t="s">
        <v>8</v>
      </c>
      <c r="F15" s="42" t="s">
        <v>44</v>
      </c>
      <c r="G15" s="46">
        <v>108984.2</v>
      </c>
      <c r="H15" s="47">
        <v>165000</v>
      </c>
      <c r="I15" s="46">
        <v>165000</v>
      </c>
      <c r="J15" s="47">
        <v>165000</v>
      </c>
      <c r="K15" s="48">
        <v>185000</v>
      </c>
    </row>
    <row r="16" spans="1:11" x14ac:dyDescent="0.25">
      <c r="A16" s="43"/>
      <c r="B16" s="44">
        <v>600</v>
      </c>
      <c r="C16" s="49">
        <v>60013</v>
      </c>
      <c r="D16" s="44">
        <v>4220</v>
      </c>
      <c r="E16" s="49" t="s">
        <v>18</v>
      </c>
      <c r="F16" s="42" t="s">
        <v>50</v>
      </c>
      <c r="G16" s="46">
        <v>0</v>
      </c>
      <c r="H16" s="47">
        <v>6000</v>
      </c>
      <c r="I16" s="46">
        <v>6000</v>
      </c>
      <c r="J16" s="47">
        <v>6000</v>
      </c>
      <c r="K16" s="48">
        <v>5000</v>
      </c>
    </row>
    <row r="17" spans="1:11" x14ac:dyDescent="0.25">
      <c r="A17" s="43"/>
      <c r="B17" s="44"/>
      <c r="C17" s="45"/>
      <c r="D17" s="42"/>
      <c r="E17" s="45"/>
      <c r="F17" s="42"/>
      <c r="G17" s="46"/>
      <c r="H17" s="47"/>
      <c r="I17" s="46"/>
      <c r="J17" s="47"/>
      <c r="K17" s="48"/>
    </row>
    <row r="18" spans="1:11" x14ac:dyDescent="0.25">
      <c r="A18" s="43"/>
      <c r="B18" s="44">
        <v>600</v>
      </c>
      <c r="C18" s="49">
        <v>60013</v>
      </c>
      <c r="D18" s="44">
        <v>4260</v>
      </c>
      <c r="E18" s="49" t="s">
        <v>19</v>
      </c>
      <c r="F18" s="42" t="s">
        <v>43</v>
      </c>
      <c r="G18" s="46">
        <v>102430.46</v>
      </c>
      <c r="H18" s="47">
        <v>125000</v>
      </c>
      <c r="I18" s="46">
        <v>125000</v>
      </c>
      <c r="J18" s="47">
        <v>125000</v>
      </c>
      <c r="K18" s="48">
        <v>273000</v>
      </c>
    </row>
    <row r="19" spans="1:11" x14ac:dyDescent="0.25">
      <c r="A19" s="43"/>
      <c r="B19" s="44"/>
      <c r="C19" s="45"/>
      <c r="D19" s="42"/>
      <c r="E19" s="45"/>
      <c r="F19" s="42"/>
      <c r="G19" s="46"/>
      <c r="H19" s="47"/>
      <c r="I19" s="46"/>
      <c r="J19" s="47"/>
      <c r="K19" s="48"/>
    </row>
    <row r="20" spans="1:11" x14ac:dyDescent="0.25">
      <c r="A20" s="43"/>
      <c r="B20" s="44">
        <v>600</v>
      </c>
      <c r="C20" s="49">
        <v>60013</v>
      </c>
      <c r="D20" s="44">
        <v>4270</v>
      </c>
      <c r="E20" s="49" t="s">
        <v>42</v>
      </c>
      <c r="F20" s="42"/>
      <c r="G20" s="50">
        <f>SUM(G21:G22)</f>
        <v>75152.94</v>
      </c>
      <c r="H20" s="50">
        <f>SUM(H21:H22)</f>
        <v>132000</v>
      </c>
      <c r="I20" s="50">
        <f>SUM(I21:I22)</f>
        <v>132000</v>
      </c>
      <c r="J20" s="50">
        <f>SUM(J21:J22)</f>
        <v>132000</v>
      </c>
      <c r="K20" s="50">
        <f>SUM(K21:K22)</f>
        <v>208500</v>
      </c>
    </row>
    <row r="21" spans="1:11" x14ac:dyDescent="0.25">
      <c r="A21" s="43"/>
      <c r="B21" s="44"/>
      <c r="C21" s="45"/>
      <c r="D21" s="42"/>
      <c r="E21" s="45" t="s">
        <v>46</v>
      </c>
      <c r="F21" s="42" t="s">
        <v>51</v>
      </c>
      <c r="G21" s="46">
        <v>25118.49</v>
      </c>
      <c r="H21" s="51">
        <f>44000+40000</f>
        <v>84000</v>
      </c>
      <c r="I21" s="46">
        <v>84000</v>
      </c>
      <c r="J21" s="52">
        <v>84000</v>
      </c>
      <c r="K21" s="48">
        <v>118500</v>
      </c>
    </row>
    <row r="22" spans="1:11" x14ac:dyDescent="0.25">
      <c r="A22" s="43"/>
      <c r="B22" s="44"/>
      <c r="C22" s="45"/>
      <c r="D22" s="42"/>
      <c r="E22" s="45" t="s">
        <v>48</v>
      </c>
      <c r="F22" s="42" t="s">
        <v>44</v>
      </c>
      <c r="G22" s="46">
        <v>50034.45</v>
      </c>
      <c r="H22" s="47">
        <v>48000</v>
      </c>
      <c r="I22" s="46">
        <v>48000</v>
      </c>
      <c r="J22" s="52">
        <v>48000</v>
      </c>
      <c r="K22" s="48">
        <v>90000</v>
      </c>
    </row>
    <row r="23" spans="1:11" x14ac:dyDescent="0.25">
      <c r="A23" s="43"/>
      <c r="B23" s="44">
        <v>600</v>
      </c>
      <c r="C23" s="45">
        <v>60013</v>
      </c>
      <c r="D23" s="42">
        <v>4280</v>
      </c>
      <c r="E23" s="45" t="s">
        <v>34</v>
      </c>
      <c r="F23" s="42" t="s">
        <v>49</v>
      </c>
      <c r="G23" s="46">
        <v>9332</v>
      </c>
      <c r="H23" s="47">
        <v>11500</v>
      </c>
      <c r="I23" s="46">
        <v>11500</v>
      </c>
      <c r="J23" s="52">
        <v>11500</v>
      </c>
      <c r="K23" s="48">
        <v>11500</v>
      </c>
    </row>
    <row r="24" spans="1:11" x14ac:dyDescent="0.25">
      <c r="A24" s="43"/>
      <c r="B24" s="44">
        <v>600</v>
      </c>
      <c r="C24" s="45">
        <v>60013</v>
      </c>
      <c r="D24" s="42">
        <v>4300</v>
      </c>
      <c r="E24" s="45" t="s">
        <v>41</v>
      </c>
      <c r="F24" s="42"/>
      <c r="G24" s="50">
        <f>SUM(G25:G30)</f>
        <v>1003787.89</v>
      </c>
      <c r="H24" s="50">
        <f>SUM(H25:H30)</f>
        <v>1164100</v>
      </c>
      <c r="I24" s="50">
        <f>SUM(I25:I30)</f>
        <v>1164100</v>
      </c>
      <c r="J24" s="50">
        <f>SUM(J25:J30)</f>
        <v>1164100</v>
      </c>
      <c r="K24" s="50">
        <f>SUM(K25:K30)</f>
        <v>944600</v>
      </c>
    </row>
    <row r="25" spans="1:11" x14ac:dyDescent="0.25">
      <c r="A25" s="43"/>
      <c r="B25" s="44"/>
      <c r="C25" s="45"/>
      <c r="D25" s="42"/>
      <c r="E25" s="45" t="s">
        <v>33</v>
      </c>
      <c r="F25" s="42" t="s">
        <v>44</v>
      </c>
      <c r="G25" s="46">
        <v>83362.070000000007</v>
      </c>
      <c r="H25" s="47">
        <v>125000</v>
      </c>
      <c r="I25" s="46">
        <v>125000</v>
      </c>
      <c r="J25" s="52">
        <v>125000</v>
      </c>
      <c r="K25" s="53">
        <v>262000</v>
      </c>
    </row>
    <row r="26" spans="1:11" x14ac:dyDescent="0.25">
      <c r="A26" s="43"/>
      <c r="B26" s="44"/>
      <c r="C26" s="45"/>
      <c r="D26" s="42"/>
      <c r="E26" s="45" t="s">
        <v>31</v>
      </c>
      <c r="F26" s="42" t="s">
        <v>44</v>
      </c>
      <c r="G26" s="46">
        <v>433300.29</v>
      </c>
      <c r="H26" s="47">
        <v>459000</v>
      </c>
      <c r="I26" s="46">
        <v>459000</v>
      </c>
      <c r="J26" s="52">
        <v>459000</v>
      </c>
      <c r="K26" s="53">
        <v>105000</v>
      </c>
    </row>
    <row r="27" spans="1:11" x14ac:dyDescent="0.25">
      <c r="A27" s="43"/>
      <c r="B27" s="44"/>
      <c r="C27" s="45"/>
      <c r="D27" s="42"/>
      <c r="E27" s="45" t="s">
        <v>32</v>
      </c>
      <c r="F27" s="42" t="s">
        <v>44</v>
      </c>
      <c r="G27" s="46">
        <v>23300.52</v>
      </c>
      <c r="H27" s="54">
        <v>25000</v>
      </c>
      <c r="I27" s="46">
        <v>25000</v>
      </c>
      <c r="J27" s="52">
        <v>25000</v>
      </c>
      <c r="K27" s="53">
        <v>20000</v>
      </c>
    </row>
    <row r="28" spans="1:11" x14ac:dyDescent="0.25">
      <c r="A28" s="43"/>
      <c r="B28" s="44"/>
      <c r="C28" s="45"/>
      <c r="D28" s="42"/>
      <c r="E28" s="45" t="s">
        <v>39</v>
      </c>
      <c r="F28" s="42" t="s">
        <v>43</v>
      </c>
      <c r="G28" s="46">
        <v>39738.71</v>
      </c>
      <c r="H28" s="54">
        <v>48000</v>
      </c>
      <c r="I28" s="46">
        <v>48000</v>
      </c>
      <c r="J28" s="52">
        <v>48000</v>
      </c>
      <c r="K28" s="53">
        <v>50000</v>
      </c>
    </row>
    <row r="29" spans="1:11" x14ac:dyDescent="0.25">
      <c r="A29" s="43"/>
      <c r="B29" s="44"/>
      <c r="C29" s="45"/>
      <c r="D29" s="42"/>
      <c r="E29" s="45" t="s">
        <v>40</v>
      </c>
      <c r="F29" s="42" t="s">
        <v>44</v>
      </c>
      <c r="G29" s="46">
        <v>341410.44</v>
      </c>
      <c r="H29" s="54">
        <v>420000</v>
      </c>
      <c r="I29" s="46">
        <v>420000</v>
      </c>
      <c r="J29" s="52">
        <v>420000</v>
      </c>
      <c r="K29" s="53">
        <v>370000</v>
      </c>
    </row>
    <row r="30" spans="1:11" x14ac:dyDescent="0.25">
      <c r="A30" s="43"/>
      <c r="B30" s="44"/>
      <c r="C30" s="45"/>
      <c r="D30" s="42"/>
      <c r="E30" s="45" t="s">
        <v>47</v>
      </c>
      <c r="F30" s="42" t="s">
        <v>50</v>
      </c>
      <c r="G30" s="46">
        <v>82675.86</v>
      </c>
      <c r="H30" s="54">
        <v>87100</v>
      </c>
      <c r="I30" s="46">
        <v>87100</v>
      </c>
      <c r="J30" s="52">
        <v>87100</v>
      </c>
      <c r="K30" s="53">
        <v>137600</v>
      </c>
    </row>
    <row r="31" spans="1:11" x14ac:dyDescent="0.25">
      <c r="A31" s="43"/>
      <c r="B31" s="44">
        <v>600</v>
      </c>
      <c r="C31" s="45">
        <v>60013</v>
      </c>
      <c r="D31" s="42">
        <v>4360</v>
      </c>
      <c r="E31" s="45" t="s">
        <v>20</v>
      </c>
      <c r="F31" s="42" t="s">
        <v>44</v>
      </c>
      <c r="G31" s="46">
        <v>64316.87</v>
      </c>
      <c r="H31" s="47">
        <v>85500</v>
      </c>
      <c r="I31" s="46">
        <v>85500</v>
      </c>
      <c r="J31" s="52">
        <v>75500</v>
      </c>
      <c r="K31" s="48">
        <v>88000</v>
      </c>
    </row>
    <row r="32" spans="1:11" x14ac:dyDescent="0.25">
      <c r="A32" s="43"/>
      <c r="B32" s="44"/>
      <c r="C32" s="45"/>
      <c r="D32" s="42"/>
      <c r="E32" s="45"/>
      <c r="F32" s="42"/>
      <c r="G32" s="46"/>
      <c r="H32" s="47"/>
      <c r="I32" s="46"/>
      <c r="J32" s="52"/>
      <c r="K32" s="48"/>
    </row>
    <row r="33" spans="1:11" x14ac:dyDescent="0.25">
      <c r="A33" s="55"/>
      <c r="B33" s="56">
        <v>600</v>
      </c>
      <c r="C33" s="57">
        <v>60013</v>
      </c>
      <c r="D33" s="58">
        <v>4390</v>
      </c>
      <c r="E33" s="57" t="s">
        <v>21</v>
      </c>
      <c r="F33" s="58" t="s">
        <v>50</v>
      </c>
      <c r="G33" s="59">
        <v>0</v>
      </c>
      <c r="H33" s="60">
        <v>70000</v>
      </c>
      <c r="I33" s="61">
        <v>70000</v>
      </c>
      <c r="J33" s="62">
        <v>55314</v>
      </c>
      <c r="K33" s="63">
        <v>80000</v>
      </c>
    </row>
    <row r="34" spans="1:11" x14ac:dyDescent="0.25">
      <c r="A34" s="55"/>
      <c r="B34" s="56"/>
      <c r="C34" s="57"/>
      <c r="D34" s="58"/>
      <c r="E34" s="57"/>
      <c r="F34" s="58"/>
      <c r="G34" s="59"/>
      <c r="H34" s="60"/>
      <c r="I34" s="61"/>
      <c r="J34" s="62"/>
      <c r="K34" s="63"/>
    </row>
    <row r="35" spans="1:11" x14ac:dyDescent="0.25">
      <c r="A35" s="55"/>
      <c r="B35" s="56">
        <v>600</v>
      </c>
      <c r="C35" s="57">
        <v>60013</v>
      </c>
      <c r="D35" s="58">
        <v>4410</v>
      </c>
      <c r="E35" s="57" t="s">
        <v>22</v>
      </c>
      <c r="F35" s="58" t="s">
        <v>50</v>
      </c>
      <c r="G35" s="59">
        <v>2332.6999999999998</v>
      </c>
      <c r="H35" s="60">
        <v>6000</v>
      </c>
      <c r="I35" s="61">
        <v>6000</v>
      </c>
      <c r="J35" s="62">
        <v>4000</v>
      </c>
      <c r="K35" s="63">
        <v>6000</v>
      </c>
    </row>
    <row r="36" spans="1:11" x14ac:dyDescent="0.25">
      <c r="A36" s="55"/>
      <c r="B36" s="56"/>
      <c r="C36" s="57"/>
      <c r="D36" s="58"/>
      <c r="E36" s="57"/>
      <c r="F36" s="58"/>
      <c r="G36" s="59"/>
      <c r="H36" s="60"/>
      <c r="I36" s="61"/>
      <c r="J36" s="62"/>
      <c r="K36" s="63"/>
    </row>
    <row r="37" spans="1:11" x14ac:dyDescent="0.25">
      <c r="A37" s="55"/>
      <c r="B37" s="56">
        <v>600</v>
      </c>
      <c r="C37" s="57">
        <v>60013</v>
      </c>
      <c r="D37" s="58">
        <v>4430</v>
      </c>
      <c r="E37" s="57" t="s">
        <v>23</v>
      </c>
      <c r="F37" s="58" t="s">
        <v>53</v>
      </c>
      <c r="G37" s="59">
        <v>57246.2</v>
      </c>
      <c r="H37" s="62">
        <v>120000</v>
      </c>
      <c r="I37" s="61">
        <v>120000</v>
      </c>
      <c r="J37" s="62">
        <v>120000</v>
      </c>
      <c r="K37" s="63">
        <v>120000</v>
      </c>
    </row>
    <row r="38" spans="1:11" x14ac:dyDescent="0.25">
      <c r="A38" s="55"/>
      <c r="B38" s="56"/>
      <c r="C38" s="57"/>
      <c r="D38" s="58"/>
      <c r="E38" s="57"/>
      <c r="F38" s="58"/>
      <c r="G38" s="59"/>
      <c r="H38" s="62"/>
      <c r="I38" s="61"/>
      <c r="J38" s="62"/>
      <c r="K38" s="63"/>
    </row>
    <row r="39" spans="1:11" x14ac:dyDescent="0.25">
      <c r="A39" s="55"/>
      <c r="B39" s="56">
        <v>600</v>
      </c>
      <c r="C39" s="57">
        <v>60013</v>
      </c>
      <c r="D39" s="58">
        <v>4440</v>
      </c>
      <c r="E39" s="57" t="s">
        <v>24</v>
      </c>
      <c r="F39" s="58" t="s">
        <v>52</v>
      </c>
      <c r="G39" s="59">
        <v>148865.57999999999</v>
      </c>
      <c r="H39" s="62">
        <v>150000</v>
      </c>
      <c r="I39" s="61">
        <v>161348.57</v>
      </c>
      <c r="J39" s="62">
        <v>161348.57</v>
      </c>
      <c r="K39" s="63">
        <v>165000</v>
      </c>
    </row>
    <row r="40" spans="1:11" x14ac:dyDescent="0.25">
      <c r="A40" s="55"/>
      <c r="B40" s="56"/>
      <c r="C40" s="57"/>
      <c r="D40" s="58"/>
      <c r="E40" s="57"/>
      <c r="F40" s="58"/>
      <c r="G40" s="59"/>
      <c r="H40" s="62"/>
      <c r="I40" s="61"/>
      <c r="J40" s="62"/>
      <c r="K40" s="63"/>
    </row>
    <row r="41" spans="1:11" x14ac:dyDescent="0.25">
      <c r="A41" s="55"/>
      <c r="B41" s="56">
        <v>600</v>
      </c>
      <c r="C41" s="57">
        <v>60013</v>
      </c>
      <c r="D41" s="58">
        <v>4480</v>
      </c>
      <c r="E41" s="57" t="s">
        <v>25</v>
      </c>
      <c r="F41" s="58" t="s">
        <v>52</v>
      </c>
      <c r="G41" s="59">
        <v>38701</v>
      </c>
      <c r="H41" s="62">
        <v>40000</v>
      </c>
      <c r="I41" s="61">
        <v>40000</v>
      </c>
      <c r="J41" s="62">
        <v>39000</v>
      </c>
      <c r="K41" s="63">
        <v>45000</v>
      </c>
    </row>
    <row r="42" spans="1:11" x14ac:dyDescent="0.25">
      <c r="A42" s="55"/>
      <c r="B42" s="56"/>
      <c r="C42" s="57"/>
      <c r="D42" s="58"/>
      <c r="E42" s="57"/>
      <c r="F42" s="58"/>
      <c r="G42" s="59"/>
      <c r="H42" s="62"/>
      <c r="I42" s="61"/>
      <c r="J42" s="62"/>
      <c r="K42" s="63"/>
    </row>
    <row r="43" spans="1:11" x14ac:dyDescent="0.25">
      <c r="A43" s="55"/>
      <c r="B43" s="56">
        <v>600</v>
      </c>
      <c r="C43" s="57">
        <v>60013</v>
      </c>
      <c r="D43" s="58">
        <v>4500</v>
      </c>
      <c r="E43" s="57" t="s">
        <v>35</v>
      </c>
      <c r="F43" s="58" t="s">
        <v>52</v>
      </c>
      <c r="G43" s="59">
        <v>2060</v>
      </c>
      <c r="H43" s="62">
        <v>3000</v>
      </c>
      <c r="I43" s="61">
        <v>3000</v>
      </c>
      <c r="J43" s="62">
        <v>2060</v>
      </c>
      <c r="K43" s="63">
        <v>3000</v>
      </c>
    </row>
    <row r="44" spans="1:11" x14ac:dyDescent="0.25">
      <c r="A44" s="55"/>
      <c r="B44" s="56"/>
      <c r="C44" s="57"/>
      <c r="D44" s="58"/>
      <c r="E44" s="57"/>
      <c r="F44" s="58"/>
      <c r="G44" s="59"/>
      <c r="H44" s="62"/>
      <c r="I44" s="61"/>
      <c r="J44" s="62"/>
      <c r="K44" s="63"/>
    </row>
    <row r="45" spans="1:11" x14ac:dyDescent="0.25">
      <c r="A45" s="55"/>
      <c r="B45" s="56">
        <v>600</v>
      </c>
      <c r="C45" s="57">
        <v>60013</v>
      </c>
      <c r="D45" s="58">
        <v>4510</v>
      </c>
      <c r="E45" s="57" t="s">
        <v>26</v>
      </c>
      <c r="F45" s="58" t="s">
        <v>52</v>
      </c>
      <c r="G45" s="59">
        <v>498.01</v>
      </c>
      <c r="H45" s="62">
        <v>4600</v>
      </c>
      <c r="I45" s="61">
        <v>4600</v>
      </c>
      <c r="J45" s="62">
        <v>4600</v>
      </c>
      <c r="K45" s="63">
        <v>4600</v>
      </c>
    </row>
    <row r="46" spans="1:11" x14ac:dyDescent="0.25">
      <c r="A46" s="55"/>
      <c r="B46" s="56"/>
      <c r="C46" s="57"/>
      <c r="D46" s="58"/>
      <c r="E46" s="57"/>
      <c r="F46" s="58"/>
      <c r="G46" s="59"/>
      <c r="H46" s="62"/>
      <c r="I46" s="61"/>
      <c r="J46" s="62"/>
      <c r="K46" s="63"/>
    </row>
    <row r="47" spans="1:11" x14ac:dyDescent="0.25">
      <c r="A47" s="55"/>
      <c r="B47" s="56">
        <v>600</v>
      </c>
      <c r="C47" s="57">
        <v>60013</v>
      </c>
      <c r="D47" s="58">
        <v>4520</v>
      </c>
      <c r="E47" s="57" t="s">
        <v>27</v>
      </c>
      <c r="F47" s="58" t="s">
        <v>52</v>
      </c>
      <c r="G47" s="59">
        <v>170642.7</v>
      </c>
      <c r="H47" s="62">
        <v>93596.58</v>
      </c>
      <c r="I47" s="61">
        <v>93596.58</v>
      </c>
      <c r="J47" s="62">
        <v>93596.58</v>
      </c>
      <c r="K47" s="63">
        <v>50000</v>
      </c>
    </row>
    <row r="48" spans="1:11" x14ac:dyDescent="0.25">
      <c r="A48" s="55"/>
      <c r="B48" s="56"/>
      <c r="C48" s="57"/>
      <c r="D48" s="58"/>
      <c r="E48" s="57"/>
      <c r="F48" s="58"/>
      <c r="G48" s="59"/>
      <c r="H48" s="62"/>
      <c r="I48" s="61"/>
      <c r="J48" s="62"/>
      <c r="K48" s="63"/>
    </row>
    <row r="49" spans="1:11" x14ac:dyDescent="0.25">
      <c r="A49" s="55"/>
      <c r="B49" s="56">
        <v>600</v>
      </c>
      <c r="C49" s="57">
        <v>60013</v>
      </c>
      <c r="D49" s="58">
        <v>4590</v>
      </c>
      <c r="E49" s="57" t="s">
        <v>28</v>
      </c>
      <c r="F49" s="58" t="s">
        <v>50</v>
      </c>
      <c r="G49" s="59">
        <v>0</v>
      </c>
      <c r="H49" s="62">
        <v>5000</v>
      </c>
      <c r="I49" s="61">
        <v>5000</v>
      </c>
      <c r="J49" s="62">
        <v>5000</v>
      </c>
      <c r="K49" s="63">
        <v>5000</v>
      </c>
    </row>
    <row r="50" spans="1:11" x14ac:dyDescent="0.25">
      <c r="A50" s="55"/>
      <c r="B50" s="56"/>
      <c r="C50" s="57"/>
      <c r="D50" s="58"/>
      <c r="E50" s="57"/>
      <c r="F50" s="58"/>
      <c r="G50" s="59"/>
      <c r="H50" s="62"/>
      <c r="I50" s="61"/>
      <c r="J50" s="62"/>
      <c r="K50" s="63"/>
    </row>
    <row r="51" spans="1:11" x14ac:dyDescent="0.25">
      <c r="A51" s="55"/>
      <c r="B51" s="56">
        <v>600</v>
      </c>
      <c r="C51" s="57">
        <v>60013</v>
      </c>
      <c r="D51" s="58">
        <v>4600</v>
      </c>
      <c r="E51" s="57" t="s">
        <v>54</v>
      </c>
      <c r="F51" s="58" t="s">
        <v>50</v>
      </c>
      <c r="G51" s="59">
        <v>750</v>
      </c>
      <c r="H51" s="62">
        <v>5000</v>
      </c>
      <c r="I51" s="61">
        <v>5000</v>
      </c>
      <c r="J51" s="62">
        <v>5000</v>
      </c>
      <c r="K51" s="63">
        <v>5000</v>
      </c>
    </row>
    <row r="52" spans="1:11" x14ac:dyDescent="0.25">
      <c r="A52" s="55"/>
      <c r="B52" s="56"/>
      <c r="C52" s="57"/>
      <c r="D52" s="58"/>
      <c r="E52" s="57"/>
      <c r="F52" s="58"/>
      <c r="G52" s="59"/>
      <c r="H52" s="62"/>
      <c r="I52" s="61"/>
      <c r="J52" s="62"/>
      <c r="K52" s="63"/>
    </row>
    <row r="53" spans="1:11" x14ac:dyDescent="0.25">
      <c r="A53" s="55"/>
      <c r="B53" s="56">
        <v>600</v>
      </c>
      <c r="C53" s="57">
        <v>60013</v>
      </c>
      <c r="D53" s="58">
        <v>4610</v>
      </c>
      <c r="E53" s="57" t="s">
        <v>29</v>
      </c>
      <c r="F53" s="58" t="s">
        <v>50</v>
      </c>
      <c r="G53" s="59">
        <v>0</v>
      </c>
      <c r="H53" s="62">
        <v>0</v>
      </c>
      <c r="I53" s="61">
        <v>0</v>
      </c>
      <c r="J53" s="62">
        <v>0</v>
      </c>
      <c r="K53" s="63">
        <v>100000</v>
      </c>
    </row>
    <row r="54" spans="1:11" x14ac:dyDescent="0.25">
      <c r="A54" s="55"/>
      <c r="B54" s="56"/>
      <c r="C54" s="57"/>
      <c r="D54" s="58"/>
      <c r="E54" s="57"/>
      <c r="F54" s="58"/>
      <c r="G54" s="59"/>
      <c r="H54" s="62"/>
      <c r="I54" s="61"/>
      <c r="J54" s="62"/>
      <c r="K54" s="63"/>
    </row>
    <row r="55" spans="1:11" x14ac:dyDescent="0.25">
      <c r="A55" s="55"/>
      <c r="B55" s="56">
        <v>600</v>
      </c>
      <c r="C55" s="57">
        <v>60013</v>
      </c>
      <c r="D55" s="58">
        <v>4700</v>
      </c>
      <c r="E55" s="57" t="s">
        <v>30</v>
      </c>
      <c r="F55" s="58" t="s">
        <v>50</v>
      </c>
      <c r="G55" s="59">
        <v>32564.639999999999</v>
      </c>
      <c r="H55" s="62">
        <v>32000</v>
      </c>
      <c r="I55" s="61">
        <v>57000</v>
      </c>
      <c r="J55" s="62">
        <v>57000</v>
      </c>
      <c r="K55" s="63">
        <v>55000</v>
      </c>
    </row>
    <row r="56" spans="1:11" ht="15.75" thickBot="1" x14ac:dyDescent="0.3">
      <c r="A56" s="64"/>
      <c r="B56" s="65"/>
      <c r="C56" s="66"/>
      <c r="D56" s="67"/>
      <c r="E56" s="66"/>
      <c r="F56" s="67"/>
      <c r="G56" s="68">
        <f>G11+G16+G18+G20+G23+G24+G31+G33+G35+G37+G39+G41+G43+G45+G47+G49+G51+G53+G55</f>
        <v>2078303.3299999998</v>
      </c>
      <c r="H56" s="68">
        <f>H11+H16+H18+H20+H23+H24+H31+H33+H35+H37+H39+H41+H43+H45+H47+H49+H51+H53+H55</f>
        <v>2554296.58</v>
      </c>
      <c r="I56" s="68">
        <f>I11+I16+I18+I20+I23+I24+I31+I33+I35+I37+I39+I41+I43+I45+I47+I49+I51+I53+I55</f>
        <v>2590645.15</v>
      </c>
      <c r="J56" s="68">
        <f>J11+J16+J18+J20+J23+J24+J31+J33+J35+J37+J39+J41+J43+J45+J47+J49+J51+J53+J55</f>
        <v>2562019.15</v>
      </c>
      <c r="K56" s="68">
        <f>K11+K16+K18+K20+K23+K24+K31+K33+K35+K37+K39+K41+K43+K45+K47+K49+K51+K53+K55</f>
        <v>2790200</v>
      </c>
    </row>
    <row r="57" spans="1:11" x14ac:dyDescent="0.25">
      <c r="J57" s="6"/>
    </row>
    <row r="58" spans="1:11" x14ac:dyDescent="0.25">
      <c r="A58" s="2"/>
      <c r="B58" s="2"/>
      <c r="D58" s="2"/>
      <c r="F58" s="2"/>
      <c r="I58" s="2"/>
      <c r="J58" s="6"/>
    </row>
    <row r="59" spans="1:11" x14ac:dyDescent="0.25">
      <c r="A59" s="3"/>
      <c r="B59" s="3"/>
      <c r="C59" s="3"/>
      <c r="D59" s="3"/>
      <c r="E59" s="3"/>
      <c r="F59" s="3"/>
    </row>
    <row r="60" spans="1:11" x14ac:dyDescent="0.25">
      <c r="A60" s="4"/>
      <c r="B60" s="5"/>
      <c r="C60" s="5"/>
      <c r="D60" s="5"/>
      <c r="E60" s="5"/>
      <c r="F60" s="5"/>
    </row>
  </sheetData>
  <mergeCells count="7">
    <mergeCell ref="A9:K9"/>
    <mergeCell ref="A7:K7"/>
    <mergeCell ref="J1:K1"/>
    <mergeCell ref="J2:K2"/>
    <mergeCell ref="J3:K3"/>
    <mergeCell ref="J4:K4"/>
    <mergeCell ref="J5:K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Załącznik 23</vt:lpstr>
      <vt:lpstr>Załącznik 24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2017-11-10T06:23:25Z</dcterms:modified>
</cp:coreProperties>
</file>